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talsan-my.sharepoint.com/personal/jlbernadaus_italsan_com/Documents/Escritorio/BdP/BdP ULBIOS/"/>
    </mc:Choice>
  </mc:AlternateContent>
  <xr:revisionPtr revIDLastSave="0" documentId="8_{52BADC1A-2332-40BE-94A7-544B0AFAC80F}" xr6:coauthVersionLast="47" xr6:coauthVersionMax="47" xr10:uidLastSave="{00000000-0000-0000-0000-000000000000}"/>
  <bookViews>
    <workbookView xWindow="-98" yWindow="-98" windowWidth="21795" windowHeight="13875" xr2:uid="{DD5D82B4-56AB-4FF0-93DE-F97237494090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0" i="1" l="1"/>
  <c r="K70" i="1"/>
  <c r="M79" i="1"/>
  <c r="M70" i="1" s="1"/>
  <c r="K71" i="1"/>
  <c r="M76" i="1"/>
  <c r="L77" i="1" s="1"/>
  <c r="M75" i="1"/>
  <c r="M74" i="1"/>
  <c r="M73" i="1"/>
  <c r="L4" i="1"/>
  <c r="K4" i="1"/>
  <c r="M68" i="1"/>
  <c r="M4" i="1" s="1"/>
  <c r="L81" i="1" s="1"/>
  <c r="M81" i="1" s="1"/>
  <c r="K56" i="1"/>
  <c r="L66" i="1"/>
  <c r="L56" i="1" s="1"/>
  <c r="M65" i="1"/>
  <c r="M64" i="1"/>
  <c r="M63" i="1"/>
  <c r="M62" i="1"/>
  <c r="M61" i="1"/>
  <c r="M60" i="1"/>
  <c r="M59" i="1"/>
  <c r="M58" i="1"/>
  <c r="K37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L54" i="1" s="1"/>
  <c r="K20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L35" i="1" s="1"/>
  <c r="K5" i="1"/>
  <c r="M17" i="1"/>
  <c r="M16" i="1"/>
  <c r="M15" i="1"/>
  <c r="M14" i="1"/>
  <c r="M13" i="1"/>
  <c r="M12" i="1"/>
  <c r="M11" i="1"/>
  <c r="M10" i="1"/>
  <c r="M9" i="1"/>
  <c r="M8" i="1"/>
  <c r="L18" i="1" s="1"/>
  <c r="M7" i="1"/>
  <c r="M77" i="1" l="1"/>
  <c r="M71" i="1" s="1"/>
  <c r="L71" i="1"/>
  <c r="L20" i="1"/>
  <c r="M35" i="1"/>
  <c r="M20" i="1" s="1"/>
  <c r="L5" i="1"/>
  <c r="M18" i="1"/>
  <c r="M5" i="1" s="1"/>
  <c r="L37" i="1"/>
  <c r="M54" i="1"/>
  <c r="M37" i="1" s="1"/>
  <c r="M66" i="1"/>
  <c r="M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Bernadaus (Italsan)</author>
  </authors>
  <commentList>
    <comment ref="A3" authorId="0" shapeId="0" xr:uid="{A915DBF5-862B-4A30-8C00-46D2AD324D9A}">
      <text>
        <r>
          <rPr>
            <b/>
            <sz val="9"/>
            <color indexed="81"/>
            <rFont val="Tahoma"/>
            <family val="2"/>
          </rPr>
          <t>Código único que identifica el concepto. Ver colores en "Entorno de trabajo: Apariencia"
Es el primer campo que hay que rellenar para crear un concepto.
Al escribir un código:
•	Si no existe en la obra, se crea un concepto nuevo
•	Si ya figura en otro lugar de la obra, se inserta también bajo el concepto superior
•	Si deriva de un concepto paramétrico, se inserta el concepto derivado
Es sensible a la opción "Archivo: Entorno de trabajo: Generales: Aceptar códigos en minúsculas"</t>
        </r>
      </text>
    </comment>
    <comment ref="B3" authorId="0" shapeId="0" xr:uid="{CC480226-AC17-4D01-ADE6-62AFDBFB2CDD}">
      <text>
        <r>
          <rPr>
            <b/>
            <sz val="9"/>
            <color indexed="81"/>
            <rFont val="Tahoma"/>
            <family val="2"/>
          </rPr>
          <t>Naturaleza del concepto (ver menú contextual)</t>
        </r>
      </text>
    </comment>
    <comment ref="C3" authorId="0" shapeId="0" xr:uid="{E998A18E-C402-49FD-8A66-5492E60BC672}">
      <text>
        <r>
          <rPr>
            <b/>
            <sz val="9"/>
            <color indexed="81"/>
            <rFont val="Tahoma"/>
            <family val="2"/>
          </rPr>
          <t>Unidad de medida a la que se refiere el precio unitario
Las unidades de tiempo de la maquinaria y la mano de obra afectan a los cálculos de duraciones y recursos
D*, d*: Dias x Horas laborables del día (Obra.CalcDurLab)
S*, s*, W*, w*: Semanas x 5 días
M*, m*: Meses x Días laborables del mes (Obra.CalcDurMes)
A*, a*, Y*, y*: Años x 12</t>
        </r>
      </text>
    </comment>
    <comment ref="D3" authorId="0" shapeId="0" xr:uid="{8B117398-5D23-4E49-80A0-AA93F75062B4}">
      <text>
        <r>
          <rPr>
            <b/>
            <sz val="9"/>
            <color indexed="81"/>
            <rFont val="Tahoma"/>
            <family val="2"/>
          </rPr>
          <t>Texto breve que facilita la visualización, la búsqueda y la impresión del concepto en lugar del texto
El color corresponde al estado, que se modifica con el menú contextual, actualizándose la fecha del color correspondiente</t>
        </r>
      </text>
    </comment>
    <comment ref="E3" authorId="0" shapeId="0" xr:uid="{477437D8-3C33-4949-9E32-FEBD80C63C0C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ACBAF370-27A5-4914-8712-318C7A9DADD4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6BDE94FD-0B3D-4209-A516-416A18B3080E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ECB9DC6B-9A64-4B31-A0A3-588A66E8DEF6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D6EA360E-2D8B-4D6D-BCC8-3B73EAE38265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FF53BB21-3897-4C24-BB7A-DE7097B02FBF}">
      <text>
        <r>
          <rPr>
            <b/>
            <sz val="9"/>
            <color indexed="81"/>
            <rFont val="Tahoma"/>
            <family val="2"/>
          </rPr>
          <t>Cantidad
Verde: Referencia a otra partida 
Naranja: Fórmula de medición 
Azul: Expresión 
Magenta: Calculado a partir de las dimensiones 
Negro: Introducido directamente</t>
        </r>
      </text>
    </comment>
    <comment ref="K3" authorId="0" shapeId="0" xr:uid="{965017DE-2271-4FA3-9B34-6154B638313A}">
      <text>
        <r>
          <rPr>
            <b/>
            <sz val="9"/>
            <color indexed="81"/>
            <rFont val="Tahoma"/>
            <family val="2"/>
          </rPr>
          <t>Cantidad o rendimiento del concepto en su superior en el presupuesto
Magenta: Proviene de las líneas de medición 
Negro: Si se introduce por el usuario se retiran del presupuesto las líneas de medición, si existen
Fondo gris: Puede anularse para no tener en cuenta la cantidad del concepto en un superior determinado</t>
        </r>
      </text>
    </comment>
    <comment ref="L3" authorId="0" shapeId="0" xr:uid="{5335D564-71EC-4C29-9574-261751B1956E}">
      <text>
        <r>
          <rPr>
            <b/>
            <sz val="9"/>
            <color indexed="81"/>
            <rFont val="Tahoma"/>
            <family val="2"/>
          </rPr>
          <t>Precio unitario principal del concepto
Puede ser el precio del presupuesto, de venta o de oferta
Cuando se usan precios de coste y de venta el coste estimado figura en el precio objetivo "Obj"
Magenta: Calculado a partir de los conceptos inferiores, si se modifica pasa a ser bloqueado
Rojo: Bloqueado, puede ser distinto al resultante de sus inferiores
Fondo gris: Anulado, el concepto no interviene en el presupuesto
Precios.Pres
Precio asignado a la entidad que aparece en las ventanas de precios múltiples, como divisas, precios y ofertantes
Negro: Introducido por usuario
Magenta: Calculado
Fondo rosa: Valor de defecto</t>
        </r>
      </text>
    </comment>
    <comment ref="M3" authorId="0" shapeId="0" xr:uid="{5E5BFF2D-2FB1-4346-B0D2-23FD4F641A5D}">
      <text>
        <r>
          <rPr>
            <b/>
            <sz val="9"/>
            <color indexed="81"/>
            <rFont val="Tahoma"/>
            <family val="2"/>
          </rPr>
          <t>Presupuesto vigente, suma de presupuesto inicial y modificaciones aprobadas
Incluye costes indirectos (PEM) si esta definido el porcentaje
Magenta: El producto de la cantidad por el precio del presupuesto está afectado por un factor o por el porcentaje de costes indirectos</t>
        </r>
      </text>
    </comment>
  </commentList>
</comments>
</file>

<file path=xl/sharedStrings.xml><?xml version="1.0" encoding="utf-8"?>
<sst xmlns="http://schemas.openxmlformats.org/spreadsheetml/2006/main" count="260" uniqueCount="86">
  <si>
    <t>Sistema de monitorización y biosensorización ULBIOS WATER</t>
  </si>
  <si>
    <t>Presupuesto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</si>
  <si>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</si>
  <si>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</si>
  <si>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</si>
  <si>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</si>
  <si>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</si>
  <si>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</si>
  <si>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</si>
  <si>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</si>
  <si>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</si>
  <si>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</si>
  <si>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</si>
  <si>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</si>
  <si>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</si>
  <si>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ULBIOS WATER</t>
  </si>
  <si>
    <t>Capítulo</t>
  </si>
  <si>
    <t/>
  </si>
  <si>
    <t>ULBIOS_PSL_PSA_AFS</t>
  </si>
  <si>
    <t>Partida</t>
  </si>
  <si>
    <t>Sistema de monitorización y biosensorización ULBIOS WATER IMPULSION AGUA FRIA</t>
  </si>
  <si>
    <t>Suministro, montaje y puesta en marcha del sistema de biosensorización ULBIOS Water AFS como solución digital de vigilancia en continuo, muestreo y evaluación de riesgos definidos en el Plan Sanitario de Legionella y/o Plan Sanitario del Agua según el RD487/2022 y/o RD3/2023. El equipo consta de sonda multiparamétrica sin membrana fabricado en acero inoxidable 304 basado en principios electroquímicos para la determinación de pH, Cloro Libre, ORP y temperatura, para unas condiciones de servicio máximas de 6,9 bar hasta 49ºC, para rangos de entre 0-14 en pH con una sensibilidad de 0,01unidades, con medida precisa de oxidante , tanto ORP como cloro libre con compensación simultánea por temperatura y pH según la metodología húmeda DPD y rango entre 0 y 5 ppm con una precisión de 0,01mg/l, alimentación 24Vdc y salida Modbus. Con conexión a armario de comunicaciones Ulbios Gateway. Incluyendo montaje y puesta en marcha del sistema ULBIOS Water, incluyendo suministro celda de flujo, regulador de caudal e inserto o colector PSA embridado en función de su ubicación, todo en material NIRON PREMIUM de polipropileno copolímero random PP-RCT RA 7050 resistente a la degradación oxidativa por hipoclorito de sodio con clasificación de resistencia al cloro CLASE3 según ASTMF876, compuesto con fibra de vidrio (1/4)PP-RCT // (2/4)PP-RCT+FV // (1/4)PP-RCT, SDR 7,3, Clase 1/10-2/10-4/10-5/6. Fabricado y certificado según especificaciones para sistemas a presión de tuberías de PP-RCT con fibra de vidrio AENOR RP 1,78, ASTM F2389 , NSF/ANSI Standard 14, certificado de idoneidad para trasiego de agua potable según norma NSF/ANSI Standard 61 (C.HOT 180 °F/82 °C) y certificado ASTM F2023: Ensayo para la evaluación de la resistencia a la degradación oxidativa de las tuberías y accesorios en instalaciones de agua caliente clorada, acabado en sus extremos en bridas o racores y válvulas de esfera. Incluyendo parte proporcional de cableado, accesorios y pequeño material que se precise en el montaje. Incluyendo el suministro e instalación de armario Ulbios Gateway totalmente programado y pre configurado para conexión de sondas ULBIOS WATER de dimensiones 360x360X180mm aprox, compuesto por un sistema para alimentación eléctrica de sondas mediante fuentes de alimentación de 220V a 12/24 Vdc e interconexión mediante un controlador industrial con módem GPRS/LTE integrado, para lectura de señales analógicas 4-20mA y señales digitales RS-485. El armario incorpora Módulo de radio LoRa 868/915 MHz, 33dBm, 2 W para la comunicación Modbus entre el cuadro principal y sus posibles secundarios. El controlador ejecuta un kernel de Linux diseñado y compilado específicamente para ULBIOS Water, contando con SystemD como «daemon» para la gestión del sistema y trasmisión de lecturas cuarto horarias vía SIM a ULBIOS Platform. Dispone de diferencial, protector contra sobretensiones transitorias, aisladores galvánicos, toma de corriente y cableado a bornas de las señales de alimentación y comunicación, con todos los accesorios necesarios. Se considera todo ello instalado, verificado y con los controles y pruebas necesarios, así como los certificados, homologaciones y documentación técnica exigida por D.F, incluyendo puesta en marcha del sistema ULBIOS Water. La unidad se medirá instalada, conexionada, calibrada, y comprobando su correcto funcionamiento.</t>
  </si>
  <si>
    <t>colectorpremium</t>
  </si>
  <si>
    <t>Material</t>
  </si>
  <si>
    <t>u</t>
  </si>
  <si>
    <t>Colector PSA NIRON PREMIUM PP-RCT con fibra de vidrio SDR 7,3/ Serie 3.2</t>
  </si>
  <si>
    <t>sondaphorpfcltemprr</t>
  </si>
  <si>
    <t>Sonda multiparamétrica ph,orp, cloro libre y temperatura con reservorio y rotámetro</t>
  </si>
  <si>
    <t>comunicaciones</t>
  </si>
  <si>
    <t>Hardware comunicación Ulbios gateway</t>
  </si>
  <si>
    <t>cuadrocomradio</t>
  </si>
  <si>
    <t>Cuadro comunicaciones con radio</t>
  </si>
  <si>
    <t>pem</t>
  </si>
  <si>
    <t>Puesta en marcha</t>
  </si>
  <si>
    <t>mataux</t>
  </si>
  <si>
    <t>Material auxiliar</t>
  </si>
  <si>
    <t>mo0010</t>
  </si>
  <si>
    <t>Mano de obra</t>
  </si>
  <si>
    <t>h</t>
  </si>
  <si>
    <t>Técnico</t>
  </si>
  <si>
    <t>mo001</t>
  </si>
  <si>
    <t>Oficial electricista</t>
  </si>
  <si>
    <t>mo003</t>
  </si>
  <si>
    <t>Ayudante electricista</t>
  </si>
  <si>
    <t>mo004</t>
  </si>
  <si>
    <t>Oficial 1º fontanero</t>
  </si>
  <si>
    <t>%0200</t>
  </si>
  <si>
    <t>Otros</t>
  </si>
  <si>
    <t>%</t>
  </si>
  <si>
    <t>Medios auxiliares</t>
  </si>
  <si>
    <t>Total ULBIOS_PSL_PSA_AFS</t>
  </si>
  <si>
    <t>ULBIOS_PSL_PSA_RACS</t>
  </si>
  <si>
    <t>Sistema de monitorización y biosensorización ULBIOS WATER retorno ACS BIO</t>
  </si>
  <si>
    <t>Suministro, montaje y puesta en marcha del sistema de biosensorización ULBIOS Water retorno ACS BIO y suministro colector PSL_PSA  como solución digital de vigilancia en contínuo, muestreo y evaluación de riesgos definidos en el Plan Sanitario de Legionella y/o Plan Sanitario del Agua según el RD487/2022 y/o RD3/2023. El equipo consta de biosensor de Biofilm con electrodo de trabajo de Titanio y lectura a tiempo real de bioactividad del crecimiento (o descenso) de biofilms asociados al metabolismo aeróbico con sensibilidad para detectar una cobertura orgánica de su superficie de a partir del 1 %, en condiciones de servicio de &lt;10bar y hasta 60ºC de temperatura, con salida dual 4/20mA o Modbus y fuente de alimentación de 12V, sonda de temperatura RTD PT100 clase A con vaina de acero Inox 316, inmersor inox de diámetro 6mm y 75mm de longitud, para rangos de temperatura entre 0-100ºC y salida 4-20mA, una de ellas en el colector y otra en impulsión y sonda de presión con precisión del 1% FE sg IEC6670 y 0,5% FE sg BSFL, para rangos entre 0-16bar, alimentación 24Vdc y salida 4-20mA.Incluyendo suministro colector PSA embridado fabricado con tubo NIRON PREMIUM de polipropileno copolímero random PP-RCT RA 7050 resistente a la degradación oxidativa por hipoclorito de sodio con clasificación de resistencia al cloro CLASE3 según ASTMF876, compuesto con fibra de vidrio (1/4)PP-RCT // (2/4)PP-RCT+FV // (1/4)PP-RCT, SDR 7,3, Clase 1/10-2/10-4/10-5/6. Fabricado y certificado según especificaciones para sistemas a presión de tuberías de PP-RCT con fibra de vidrio AENOR RP 1,78, ASTM F2389 , NSF/ANSI Standard 14, certificado de idoneidad para trasiego de agua potable según norma NSF/ANSI Standard 61 (C.HOT 180 °F/82 °C) y certificado ASTM F2023: Ensayo para la evaluación de la resistencia a la degradación oxidativa de las tuberías y accesorios en instalaciones de agua caliente clorada, acabado en sus extremos en bridas o racores y válvulas de esfera. Incluyendo parte proporcional de cableado, accesorios y pequeño material que se precise en el montaje. Incluyendo el suministro e instalación de armario Ulbios Gateway totalmente programado y pre configurado para conexión de sondas ULBIOS WATER de dimensiones 360x360X180mm aprox, compuesto por un sistema para alimentación eléctrica de sondas mediante fuentes de alimentación de 220V a 12/24 Vdc e interconexión mediante un controlador industrial con módem GPRS/LTE integrado, para lectura de señales analógicas 4-20mA y señales digitales RS-485. El armario incorpora Módulo de radio LoRa 868/915 MHz, 33dBm, 2 W para la comunicación Modbus entre el cuadro principal y sus posibles secundarios. El controlador ejecuta un kernel de Linux diseñado y compilado específicamente para ULBIOS Water, contando con SystemD como «daemon» para la gestión del sistema y trasmisión de lecturas cuarto horarias vía SIM a ULBIOS Platform. Dispone de diferencial, protector contra sobretensiones transitorias, aisladores galvánicos, toma de corriente y cableado a bornas de las señales de alimentación y comunicación, con todos los accesorios necesarios. Se considera todo ello instalado, verificado y con los controles y pruebas necesarios, así como los certificados, homologaciones y documentación técnica exigida por D.F, incluyendo puesta en marcha del sistema ULBIOS Water. La unidad se medirá instalada, conexionada, calibrada, y comprobando su correcto funcionamiento.</t>
  </si>
  <si>
    <t>sondabiofilm</t>
  </si>
  <si>
    <t>Sonda Biofilm</t>
  </si>
  <si>
    <t>sondapresion</t>
  </si>
  <si>
    <t>Sonda Presion</t>
  </si>
  <si>
    <t>sondatemperatura</t>
  </si>
  <si>
    <t>Sonda Temperatura</t>
  </si>
  <si>
    <t>Total ULBIOS_PSL_PSA_RACS</t>
  </si>
  <si>
    <t>ULBIOS_PSL_PSA_CT</t>
  </si>
  <si>
    <t>Sistema de monitorización y biosensorización ULBIOS WATER Cooling Tower circuito de retorno</t>
  </si>
  <si>
    <t>Suministro, montaje y puesta en marcha del sistema de biosensorización ULBIOS Water Cooling Tower circuito de retorno y suministro colector PSL_PSA  como solución digital de vigilancia en contínuo, muestreo y evaluación de riesgos definidos en el Plan Sanitario de Legionella y/o Plan Sanitario del Agua según el RD487/2022 y/o RD3/2023. El equipo consta de biosensor de Biofilm con electrodo de trabajo de Titanio y lectura a tiempo real de bioactividad del crecimiento (o descenso) de biofilms asociados al metabolismo aeróbico con sensibilidad para detectar una cobertura orgánica de su superficie de a partir del 1 %, en condiciones de servicio de &lt;10bar y hasta 60ºC de temperatura, con salida dual 4/20mA o Modbus y fuente de alimentación de 12V, con sonda de pH con cuerpo en PPS (Ryton®), unión de cerámica, electrodo de vidrio, Viton® y titanio para condiciones de servicio máximas de 7 bar a 65ºC y velocidad de fluido máxima de 3m/s, para rangos de entre 0-14 en pH con una sensibilidad de 0,01unidades para pH, alimentación 24Vdc y salida 4-20mA , para rangos de entre 0-14 y sensibilidad de 0,01unidades, con salida 4-20mA, fuente de alimentación de 24V y separadores galvánicos, sonda de ORP / cloro libre y sonda de conductividad electroquímica para medidas en aguas de alta pureza, aguas potables, de procesado, industriales o residuales con medidas entre 200 µS y 200 mS; con conexión a controlador/transmisor para salida de dato analógica (4-20 mA) y sonda de temperatura RTD PT100 clase A con vaina de acero Inox 316, inmersor inox de diámetro 6mm y 75mm de longitud, para rangos de temperatura entre 0-100ºC y salida 4-20mA. Incluyendo suministro colector PSL/PSA embridado fabricado con tubo NIRON PREMIUM de polipropileno copolímero random PP-RCT RA 7050 resistente a la degradación oxidativa por hipoclorito de sodio con clasificación de resistencia al cloro CLASE3 según ASTMF876, compuesto con fibra de vidrio (1/4)PP-RCT // (2/4)PP-RCT+FV // (1/4)PP-RCT, SDR 7,3, Clase 1/10-2/10-4/10-5/6. Fabricado y certificado según especificaciones para sistemas a presión de tuberías de PP-RCT con fibra de vidrio AENOR RP 1,78, ASTM F2389 , NSF/ANSI Standard 14, certificado de idoneidad para trasiego de agua potable según norma NSF/ANSI Standard 61 (C.HOT 180 °F/82 °C) y certificado ASTM F2023: Ensayo para la evaluación de la resistencia a la degradación oxidativa de las tuberías y accesorios en instalaciones de agua caliente clorada, acabado en sus extremos en bridas o racores y válvulas de esfera. Incluyendo parte proporcional de cableado, accesorios y pequeño material que se precise en el montaje. Incluyendo el suministro e instalación de armario Ulbios Gateway totalmente programado y pre configurado para conexión de sondas ULBIOS WATER de dimensiones 540x360X180mm aprox, compuesto sistema para alimentación eléctrica de sondas mediante fuentes de alimentación de 220V a 12/24 Vdc e interconexión por un  microcontrolador (uC) industrial según normas UNE-EN 61010-1, UNE-EN 61000-6-2 y UNE-EN 61000-6-4, con módem GPRS/LTE integrado I/O de bajo nivel, incluyéndose la lectura de señales analógicas tanto en tensión como en corriente con una impedancia de entrada conocida de resolución 12bits. El uC incluye 7 entradas y es modulable hasta 21 entradas y con salida relés 6A. Con envolvente auto extinguible V0, protección choque eléctrico de doble aislamiento Clase II y categoría de instalación III, con interface RS485 aislado galvánicamente, Ethernet 10/100Mbps y wifi 802.11 b/g/n (2,4 GHz). El micro-controlador (uC) ejecuta un kernel de Linux diseñado y compilado específicamente para ULBIOS Water, contando con SystemD como «daemon» para la gestión del sistema y trasmisión de lecturas cuarto horarias vía SIM a ULBIOS Platform. Dispone de diferencial, magneto térmicos, toma de corriente y cableados a bornas de las señales de alimentación y comunicación, con todos los accesorios necesarios. Se considera todo ello instalado, verificado y con los controles y pruebas necesarios, así como los certificados, homologaciones y documentación técnica exigida por D.F, incluyendo puesta en marcha del sistema ULBIOS Water. La unidad se medirá instalada, conexionada, calibrada, y comprobando su correcto funcionamiento.</t>
  </si>
  <si>
    <t>sondaconductividad</t>
  </si>
  <si>
    <t>Sonda conductividad</t>
  </si>
  <si>
    <t>sondaorp</t>
  </si>
  <si>
    <t>Sonda ORP / Cloro libre</t>
  </si>
  <si>
    <t>sondaph</t>
  </si>
  <si>
    <t>Sonda pH</t>
  </si>
  <si>
    <t>Total ULBIOS_PSL_PSA_CT</t>
  </si>
  <si>
    <t>ULBIOS_SONDAS</t>
  </si>
  <si>
    <t>Unitarios Sondas</t>
  </si>
  <si>
    <t>Sondas unitarias de: 
Sonda multiparamétrica sin membrana fabricado en acero inoxidable 304 basado en principios electroquímicos para la determinación de pH, Cloro Libre, ORP y temperatura, para unas condiciones de servicio máximas de 6,9 bar hasta 49ºC, para rangos de entre 0-14 en pH con una sensibilidad de 0,01unidades, con medida precisa de oxidante , tanto ORP como cloro libre con compensación simultánea por temperatura y pH según la metodología húmeda DPD y rango entre 0 y 5 ppm con una precisión de 0,01mg/l, alimentación 24Vdc y salida Modbus.                                                                                                                           
Sonda de Biofilm con electrodo de trabajo de Titanio y lectura a tiempo real de bioactividad del crecimiento (o descenso) de biofilms asociados al metabolismo aeróbico con sensibilidad para detectar una cobertura orgánica de su superficie de a partir del 1 %, en condiciones de servicio de &lt;10bar y hasta 60ºC de temperatura, con salida dual 4/20mA o Modbus.
Sonda de turbidez con tecnología óptica, incluyendo celda de desbordamiento equipada con una pequeña válvula para regular el flujo, mantener el fuido a baja presión y eliminar las burbujas de aire. Con compensación por temperatura. Para rangos de medición desde 0 hasta entre 4 NTU según norma ISO 7027 y EN 27027, y resolución de 0.001 NTU, con entornos de trabajo comprendidos hasta un temperatura máxima de 60 °C y presión de 6 bar a 25 °C, alimentación 9-36Vdc y salida 4-20mA.                                                                                                                                                                                                                                              Sonda de presión con precisión del 1% FE sg IEC6670 y 0,5% FE sg BSFL, para rangos entre 0-16bar, alimentación 24Vdc y salida 4-20mA.
Sonda de temperatura RTD PT100 clase A con vaina de acero Inox 316, inmersor inox de diámetro 6mm y 75mm de longitud, para rangos de temperatura entre 0-100ºC y salida 4-20mA.                                                                                                                                                                                                                   
Sonda de conductividad electroquímica de acero inoxidable para medidas en aguas de alta pureza, aguas potables, de procesado, industriales o residuales con medidas entre 0,5 y 200 µS/cm y 200 mS; con compensación de temperatura y medición de temperatura incorporada, para entornos de trabajo comprendidos entre una temperatura de -5 a 85 °C y presión máxima de 10 bar a 25 °C, incluyendo el controlador/transmisor y salida Modbus.</t>
  </si>
  <si>
    <t>sondaturbidez</t>
  </si>
  <si>
    <t>Sonda Turbidez</t>
  </si>
  <si>
    <t>Total ULBIOS_SONDAS</t>
  </si>
  <si>
    <t>Total ULBIOS WATER</t>
  </si>
  <si>
    <t>ULBIOS TT.</t>
  </si>
  <si>
    <t>Sistema de monitorización de termos ULBIOS TT</t>
  </si>
  <si>
    <t>ULBIOS TT</t>
  </si>
  <si>
    <t>Suministro y montaje del sistema de monitorización de temperatura para termos ULBIOS TT como solución digital de vigilancia en contínuo, muestreo y evaluación de riesgos definidos en el Plan Sanitario de Legionella y/o Plan Sanitario del Agua según el RD487/2022 y/o RD3/2023. El equipo consta de sonda de temperatura digital con medida desde -55ºC a 125ºC y precisión de 0,5ºC, incluyendo comunicador mediante NB-IoT y alimentación mediante bateria de litio de larga duración, incluye accesorios para colocación en termo. Se considera todo ello instalado, verificado y con los controles y pruebas necesarios, así como los certificados, homologaciones y documentación técnica exigida por D.F. La unidad se medirá instalada, conexionada, calibrada, y comprobando su correcto funcionamiento.</t>
  </si>
  <si>
    <t>ULBIOS_TT</t>
  </si>
  <si>
    <t>Total ULBIOS TT</t>
  </si>
  <si>
    <t>Total ULBIOS TT.</t>
  </si>
  <si>
    <t>Total TUBERÍA NIRON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</si>
</sst>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8C7AF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49" fontId="7" fillId="0" borderId="0" xfId="0" applyNumberFormat="1" applyFont="1" applyAlignment="1">
      <alignment vertical="top" wrapText="1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7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D7077-4E7C-4866-A414-51094E797197}">
  <dimension ref="A1:M8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6" sqref="E6"/>
    </sheetView>
  </sheetViews>
  <sheetFormatPr baseColWidth="10" defaultRowHeight="14.25" x14ac:dyDescent="0.45"/>
  <cols>
    <col min="1" max="1" width="14.19921875" bestFit="1" customWidth="1"/>
    <col min="2" max="2" width="8.19921875" bestFit="1" customWidth="1"/>
    <col min="3" max="3" width="3.46484375" bestFit="1" customWidth="1"/>
    <col min="4" max="4" width="89" customWidth="1"/>
    <col min="5" max="5" width="10.1328125" bestFit="1" customWidth="1"/>
    <col min="6" max="6" width="2.53125" bestFit="1" customWidth="1"/>
    <col min="7" max="7" width="7.73046875" bestFit="1" customWidth="1"/>
    <col min="8" max="8" width="7.53125" bestFit="1" customWidth="1"/>
    <col min="9" max="9" width="5.796875" bestFit="1" customWidth="1"/>
    <col min="10" max="10" width="8.86328125" customWidth="1"/>
    <col min="11" max="11" width="7.6640625" bestFit="1" customWidth="1"/>
    <col min="12" max="12" width="6.53125" bestFit="1" customWidth="1"/>
    <col min="13" max="13" width="7.53125" bestFit="1" customWidth="1"/>
  </cols>
  <sheetData>
    <row r="1" spans="1:13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" x14ac:dyDescent="0.4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45">
      <c r="A3" s="4" t="s">
        <v>2</v>
      </c>
      <c r="B3" s="4" t="s">
        <v>3</v>
      </c>
      <c r="C3" s="4" t="s">
        <v>4</v>
      </c>
      <c r="D3" s="20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</row>
    <row r="4" spans="1:13" x14ac:dyDescent="0.45">
      <c r="A4" s="5" t="s">
        <v>15</v>
      </c>
      <c r="B4" s="5" t="s">
        <v>16</v>
      </c>
      <c r="C4" s="5" t="s">
        <v>17</v>
      </c>
      <c r="D4" s="21" t="s">
        <v>0</v>
      </c>
      <c r="E4" s="6"/>
      <c r="F4" s="6"/>
      <c r="G4" s="6"/>
      <c r="H4" s="6"/>
      <c r="I4" s="6"/>
      <c r="J4" s="6"/>
      <c r="K4" s="7">
        <f>K68</f>
        <v>1</v>
      </c>
      <c r="L4" s="8">
        <f>L68</f>
        <v>0</v>
      </c>
      <c r="M4" s="8">
        <f>M68</f>
        <v>0</v>
      </c>
    </row>
    <row r="5" spans="1:13" x14ac:dyDescent="0.45">
      <c r="A5" s="9" t="s">
        <v>18</v>
      </c>
      <c r="B5" s="10" t="s">
        <v>19</v>
      </c>
      <c r="C5" s="10" t="s">
        <v>17</v>
      </c>
      <c r="D5" s="18" t="s">
        <v>20</v>
      </c>
      <c r="E5" s="11"/>
      <c r="F5" s="11"/>
      <c r="G5" s="11"/>
      <c r="H5" s="11"/>
      <c r="I5" s="11"/>
      <c r="J5" s="11"/>
      <c r="K5" s="12">
        <f>K18</f>
        <v>0</v>
      </c>
      <c r="L5" s="12">
        <f>L18</f>
        <v>8999.5400000000009</v>
      </c>
      <c r="M5" s="12">
        <f>M18</f>
        <v>0</v>
      </c>
    </row>
    <row r="6" spans="1:13" ht="241.5" x14ac:dyDescent="0.45">
      <c r="A6" s="11"/>
      <c r="B6" s="11"/>
      <c r="C6" s="11"/>
      <c r="D6" s="18" t="s">
        <v>21</v>
      </c>
      <c r="E6" s="11"/>
      <c r="F6" s="11"/>
      <c r="G6" s="11"/>
      <c r="H6" s="11"/>
      <c r="I6" s="11"/>
      <c r="J6" s="11"/>
      <c r="K6" s="11"/>
      <c r="L6" s="11"/>
      <c r="M6" s="11"/>
    </row>
    <row r="7" spans="1:13" x14ac:dyDescent="0.45">
      <c r="A7" s="10" t="s">
        <v>22</v>
      </c>
      <c r="B7" s="10" t="s">
        <v>23</v>
      </c>
      <c r="C7" s="10" t="s">
        <v>24</v>
      </c>
      <c r="D7" s="18" t="s">
        <v>25</v>
      </c>
      <c r="E7" s="11"/>
      <c r="F7" s="11"/>
      <c r="G7" s="11"/>
      <c r="H7" s="11"/>
      <c r="I7" s="11"/>
      <c r="J7" s="11"/>
      <c r="K7" s="13">
        <v>1</v>
      </c>
      <c r="L7" s="14">
        <v>462</v>
      </c>
      <c r="M7" s="12">
        <f>ROUND(K7*L7,2)</f>
        <v>462</v>
      </c>
    </row>
    <row r="8" spans="1:13" x14ac:dyDescent="0.45">
      <c r="A8" s="10" t="s">
        <v>26</v>
      </c>
      <c r="B8" s="10" t="s">
        <v>19</v>
      </c>
      <c r="C8" s="10" t="s">
        <v>24</v>
      </c>
      <c r="D8" s="18" t="s">
        <v>27</v>
      </c>
      <c r="E8" s="11"/>
      <c r="F8" s="11"/>
      <c r="G8" s="11"/>
      <c r="H8" s="11"/>
      <c r="I8" s="11"/>
      <c r="J8" s="11"/>
      <c r="K8" s="13">
        <v>1</v>
      </c>
      <c r="L8" s="14">
        <v>4812.5</v>
      </c>
      <c r="M8" s="12">
        <f>ROUND(K8*L8,2)</f>
        <v>4812.5</v>
      </c>
    </row>
    <row r="9" spans="1:13" x14ac:dyDescent="0.45">
      <c r="A9" s="10" t="s">
        <v>28</v>
      </c>
      <c r="B9" s="10" t="s">
        <v>23</v>
      </c>
      <c r="C9" s="10" t="s">
        <v>24</v>
      </c>
      <c r="D9" s="18" t="s">
        <v>29</v>
      </c>
      <c r="E9" s="11"/>
      <c r="F9" s="11"/>
      <c r="G9" s="11"/>
      <c r="H9" s="11"/>
      <c r="I9" s="11"/>
      <c r="J9" s="11"/>
      <c r="K9" s="13">
        <v>1</v>
      </c>
      <c r="L9" s="14">
        <v>993.75</v>
      </c>
      <c r="M9" s="12">
        <f>ROUND(K9*L9,2)</f>
        <v>993.75</v>
      </c>
    </row>
    <row r="10" spans="1:13" x14ac:dyDescent="0.45">
      <c r="A10" s="10" t="s">
        <v>30</v>
      </c>
      <c r="B10" s="10" t="s">
        <v>19</v>
      </c>
      <c r="C10" s="10" t="s">
        <v>24</v>
      </c>
      <c r="D10" s="18" t="s">
        <v>31</v>
      </c>
      <c r="E10" s="11"/>
      <c r="F10" s="11"/>
      <c r="G10" s="11"/>
      <c r="H10" s="11"/>
      <c r="I10" s="11"/>
      <c r="J10" s="11"/>
      <c r="K10" s="13">
        <v>1</v>
      </c>
      <c r="L10" s="14">
        <v>1125</v>
      </c>
      <c r="M10" s="12">
        <f>ROUND(K10*L10,2)</f>
        <v>1125</v>
      </c>
    </row>
    <row r="11" spans="1:13" x14ac:dyDescent="0.45">
      <c r="A11" s="10" t="s">
        <v>32</v>
      </c>
      <c r="B11" s="10" t="s">
        <v>19</v>
      </c>
      <c r="C11" s="10" t="s">
        <v>24</v>
      </c>
      <c r="D11" s="18" t="s">
        <v>33</v>
      </c>
      <c r="E11" s="11"/>
      <c r="F11" s="11"/>
      <c r="G11" s="11"/>
      <c r="H11" s="11"/>
      <c r="I11" s="11"/>
      <c r="J11" s="11"/>
      <c r="K11" s="13">
        <v>1</v>
      </c>
      <c r="L11" s="14">
        <v>468.75</v>
      </c>
      <c r="M11" s="12">
        <f>ROUND(K11*L11,2)</f>
        <v>468.75</v>
      </c>
    </row>
    <row r="12" spans="1:13" x14ac:dyDescent="0.45">
      <c r="A12" s="10" t="s">
        <v>34</v>
      </c>
      <c r="B12" s="10" t="s">
        <v>23</v>
      </c>
      <c r="C12" s="10" t="s">
        <v>24</v>
      </c>
      <c r="D12" s="18" t="s">
        <v>35</v>
      </c>
      <c r="E12" s="11"/>
      <c r="F12" s="11"/>
      <c r="G12" s="11"/>
      <c r="H12" s="11"/>
      <c r="I12" s="11"/>
      <c r="J12" s="11"/>
      <c r="K12" s="13">
        <v>1</v>
      </c>
      <c r="L12" s="14">
        <v>456</v>
      </c>
      <c r="M12" s="12">
        <f>ROUND(K12*L12,2)</f>
        <v>456</v>
      </c>
    </row>
    <row r="13" spans="1:13" x14ac:dyDescent="0.45">
      <c r="A13" s="10" t="s">
        <v>36</v>
      </c>
      <c r="B13" s="10" t="s">
        <v>37</v>
      </c>
      <c r="C13" s="10" t="s">
        <v>38</v>
      </c>
      <c r="D13" s="18" t="s">
        <v>39</v>
      </c>
      <c r="E13" s="11"/>
      <c r="F13" s="11"/>
      <c r="G13" s="11"/>
      <c r="H13" s="11"/>
      <c r="I13" s="11"/>
      <c r="J13" s="11"/>
      <c r="K13" s="13">
        <v>3</v>
      </c>
      <c r="L13" s="14">
        <v>58</v>
      </c>
      <c r="M13" s="12">
        <f>ROUND(K13*L13,2)</f>
        <v>174</v>
      </c>
    </row>
    <row r="14" spans="1:13" x14ac:dyDescent="0.45">
      <c r="A14" s="10" t="s">
        <v>40</v>
      </c>
      <c r="B14" s="10" t="s">
        <v>37</v>
      </c>
      <c r="C14" s="10" t="s">
        <v>38</v>
      </c>
      <c r="D14" s="18" t="s">
        <v>41</v>
      </c>
      <c r="E14" s="11"/>
      <c r="F14" s="11"/>
      <c r="G14" s="11"/>
      <c r="H14" s="11"/>
      <c r="I14" s="11"/>
      <c r="J14" s="11"/>
      <c r="K14" s="13">
        <v>8</v>
      </c>
      <c r="L14" s="14">
        <v>20.51</v>
      </c>
      <c r="M14" s="12">
        <f>ROUND(K14*L14,2)</f>
        <v>164.08</v>
      </c>
    </row>
    <row r="15" spans="1:13" x14ac:dyDescent="0.45">
      <c r="A15" s="10" t="s">
        <v>42</v>
      </c>
      <c r="B15" s="10" t="s">
        <v>37</v>
      </c>
      <c r="C15" s="10" t="s">
        <v>38</v>
      </c>
      <c r="D15" s="18" t="s">
        <v>43</v>
      </c>
      <c r="E15" s="11"/>
      <c r="F15" s="11"/>
      <c r="G15" s="11"/>
      <c r="H15" s="11"/>
      <c r="I15" s="11"/>
      <c r="J15" s="11"/>
      <c r="K15" s="13">
        <v>2</v>
      </c>
      <c r="L15" s="14">
        <v>18.78</v>
      </c>
      <c r="M15" s="12">
        <f>ROUND(K15*L15,2)</f>
        <v>37.56</v>
      </c>
    </row>
    <row r="16" spans="1:13" x14ac:dyDescent="0.45">
      <c r="A16" s="10" t="s">
        <v>44</v>
      </c>
      <c r="B16" s="10" t="s">
        <v>37</v>
      </c>
      <c r="C16" s="10" t="s">
        <v>38</v>
      </c>
      <c r="D16" s="18" t="s">
        <v>45</v>
      </c>
      <c r="E16" s="11"/>
      <c r="F16" s="11"/>
      <c r="G16" s="11"/>
      <c r="H16" s="11"/>
      <c r="I16" s="11"/>
      <c r="J16" s="11"/>
      <c r="K16" s="13">
        <v>8</v>
      </c>
      <c r="L16" s="14">
        <v>16.18</v>
      </c>
      <c r="M16" s="12">
        <f>ROUND(K16*L16,2)</f>
        <v>129.44</v>
      </c>
    </row>
    <row r="17" spans="1:13" x14ac:dyDescent="0.45">
      <c r="A17" s="10" t="s">
        <v>46</v>
      </c>
      <c r="B17" s="10" t="s">
        <v>47</v>
      </c>
      <c r="C17" s="10" t="s">
        <v>48</v>
      </c>
      <c r="D17" s="18" t="s">
        <v>49</v>
      </c>
      <c r="E17" s="11"/>
      <c r="F17" s="11"/>
      <c r="G17" s="11"/>
      <c r="H17" s="11"/>
      <c r="I17" s="11"/>
      <c r="J17" s="11"/>
      <c r="K17" s="13">
        <v>88.230999999999995</v>
      </c>
      <c r="L17" s="14">
        <v>2</v>
      </c>
      <c r="M17" s="12">
        <f>ROUND(K17*L17,2)</f>
        <v>176.46</v>
      </c>
    </row>
    <row r="18" spans="1:13" x14ac:dyDescent="0.45">
      <c r="A18" s="11"/>
      <c r="B18" s="11"/>
      <c r="C18" s="11"/>
      <c r="D18" s="22"/>
      <c r="E18" s="11"/>
      <c r="F18" s="11"/>
      <c r="G18" s="11"/>
      <c r="H18" s="11"/>
      <c r="I18" s="11"/>
      <c r="J18" s="15" t="s">
        <v>50</v>
      </c>
      <c r="K18" s="14">
        <v>0</v>
      </c>
      <c r="L18" s="16">
        <f>SUM(M7:M17)</f>
        <v>8999.5400000000009</v>
      </c>
      <c r="M18" s="16">
        <f>ROUND(K18*L18,2)</f>
        <v>0</v>
      </c>
    </row>
    <row r="19" spans="1:13" x14ac:dyDescent="0.45">
      <c r="A19" s="17"/>
      <c r="B19" s="17"/>
      <c r="C19" s="17"/>
      <c r="D19" s="23"/>
      <c r="E19" s="17"/>
      <c r="F19" s="17"/>
      <c r="G19" s="17"/>
      <c r="H19" s="17"/>
      <c r="I19" s="17"/>
      <c r="J19" s="17"/>
      <c r="K19" s="17"/>
      <c r="L19" s="17"/>
      <c r="M19" s="17"/>
    </row>
    <row r="20" spans="1:13" x14ac:dyDescent="0.45">
      <c r="A20" s="9" t="s">
        <v>51</v>
      </c>
      <c r="B20" s="10" t="s">
        <v>19</v>
      </c>
      <c r="C20" s="10" t="s">
        <v>17</v>
      </c>
      <c r="D20" s="18" t="s">
        <v>52</v>
      </c>
      <c r="E20" s="11"/>
      <c r="F20" s="11"/>
      <c r="G20" s="11"/>
      <c r="H20" s="11"/>
      <c r="I20" s="11"/>
      <c r="J20" s="11"/>
      <c r="K20" s="12">
        <f>K35</f>
        <v>0</v>
      </c>
      <c r="L20" s="12">
        <f>L35</f>
        <v>8837.6200000000008</v>
      </c>
      <c r="M20" s="12">
        <f>M35</f>
        <v>0</v>
      </c>
    </row>
    <row r="21" spans="1:13" ht="241.5" x14ac:dyDescent="0.45">
      <c r="A21" s="11"/>
      <c r="B21" s="11"/>
      <c r="C21" s="11"/>
      <c r="D21" s="18" t="s">
        <v>53</v>
      </c>
      <c r="E21" s="11"/>
      <c r="F21" s="11"/>
      <c r="G21" s="11"/>
      <c r="H21" s="11"/>
      <c r="I21" s="11"/>
      <c r="J21" s="11"/>
      <c r="K21" s="11"/>
      <c r="L21" s="11"/>
      <c r="M21" s="11"/>
    </row>
    <row r="22" spans="1:13" x14ac:dyDescent="0.45">
      <c r="A22" s="10" t="s">
        <v>22</v>
      </c>
      <c r="B22" s="10" t="s">
        <v>23</v>
      </c>
      <c r="C22" s="10" t="s">
        <v>24</v>
      </c>
      <c r="D22" s="18" t="s">
        <v>25</v>
      </c>
      <c r="E22" s="11"/>
      <c r="F22" s="11"/>
      <c r="G22" s="11"/>
      <c r="H22" s="11"/>
      <c r="I22" s="11"/>
      <c r="J22" s="11"/>
      <c r="K22" s="13">
        <v>1</v>
      </c>
      <c r="L22" s="14">
        <v>462</v>
      </c>
      <c r="M22" s="12">
        <f>ROUND(K22*L22,2)</f>
        <v>462</v>
      </c>
    </row>
    <row r="23" spans="1:13" x14ac:dyDescent="0.45">
      <c r="A23" s="10" t="s">
        <v>54</v>
      </c>
      <c r="B23" s="10" t="s">
        <v>23</v>
      </c>
      <c r="C23" s="10" t="s">
        <v>24</v>
      </c>
      <c r="D23" s="18" t="s">
        <v>55</v>
      </c>
      <c r="E23" s="11"/>
      <c r="F23" s="11"/>
      <c r="G23" s="11"/>
      <c r="H23" s="11"/>
      <c r="I23" s="11"/>
      <c r="J23" s="11"/>
      <c r="K23" s="13">
        <v>1</v>
      </c>
      <c r="L23" s="14">
        <v>3937.5</v>
      </c>
      <c r="M23" s="12">
        <f>ROUND(K23*L23,2)</f>
        <v>3937.5</v>
      </c>
    </row>
    <row r="24" spans="1:13" x14ac:dyDescent="0.45">
      <c r="A24" s="10" t="s">
        <v>56</v>
      </c>
      <c r="B24" s="10" t="s">
        <v>23</v>
      </c>
      <c r="C24" s="10" t="s">
        <v>24</v>
      </c>
      <c r="D24" s="18" t="s">
        <v>57</v>
      </c>
      <c r="E24" s="11"/>
      <c r="F24" s="11"/>
      <c r="G24" s="11"/>
      <c r="H24" s="11"/>
      <c r="I24" s="11"/>
      <c r="J24" s="11"/>
      <c r="K24" s="13">
        <v>1</v>
      </c>
      <c r="L24" s="14">
        <v>191.25</v>
      </c>
      <c r="M24" s="12">
        <f>ROUND(K24*L24,2)</f>
        <v>191.25</v>
      </c>
    </row>
    <row r="25" spans="1:13" x14ac:dyDescent="0.45">
      <c r="A25" s="10" t="s">
        <v>58</v>
      </c>
      <c r="B25" s="10" t="s">
        <v>23</v>
      </c>
      <c r="C25" s="10" t="s">
        <v>24</v>
      </c>
      <c r="D25" s="18" t="s">
        <v>59</v>
      </c>
      <c r="E25" s="11"/>
      <c r="F25" s="11"/>
      <c r="G25" s="11"/>
      <c r="H25" s="11"/>
      <c r="I25" s="11"/>
      <c r="J25" s="11"/>
      <c r="K25" s="13">
        <v>2</v>
      </c>
      <c r="L25" s="14">
        <v>262.5</v>
      </c>
      <c r="M25" s="12">
        <f>ROUND(K25*L25,2)</f>
        <v>525</v>
      </c>
    </row>
    <row r="26" spans="1:13" x14ac:dyDescent="0.45">
      <c r="A26" s="10" t="s">
        <v>28</v>
      </c>
      <c r="B26" s="10" t="s">
        <v>23</v>
      </c>
      <c r="C26" s="10" t="s">
        <v>24</v>
      </c>
      <c r="D26" s="18" t="s">
        <v>29</v>
      </c>
      <c r="E26" s="11"/>
      <c r="F26" s="11"/>
      <c r="G26" s="11"/>
      <c r="H26" s="11"/>
      <c r="I26" s="11"/>
      <c r="J26" s="11"/>
      <c r="K26" s="13">
        <v>1</v>
      </c>
      <c r="L26" s="14">
        <v>993.75</v>
      </c>
      <c r="M26" s="12">
        <f>ROUND(K26*L26,2)</f>
        <v>993.75</v>
      </c>
    </row>
    <row r="27" spans="1:13" x14ac:dyDescent="0.45">
      <c r="A27" s="10" t="s">
        <v>30</v>
      </c>
      <c r="B27" s="10" t="s">
        <v>19</v>
      </c>
      <c r="C27" s="10" t="s">
        <v>24</v>
      </c>
      <c r="D27" s="18" t="s">
        <v>31</v>
      </c>
      <c r="E27" s="11"/>
      <c r="F27" s="11"/>
      <c r="G27" s="11"/>
      <c r="H27" s="11"/>
      <c r="I27" s="11"/>
      <c r="J27" s="11"/>
      <c r="K27" s="13">
        <v>1</v>
      </c>
      <c r="L27" s="14">
        <v>1125</v>
      </c>
      <c r="M27" s="12">
        <f>ROUND(K27*L27,2)</f>
        <v>1125</v>
      </c>
    </row>
    <row r="28" spans="1:13" x14ac:dyDescent="0.45">
      <c r="A28" s="10" t="s">
        <v>32</v>
      </c>
      <c r="B28" s="10" t="s">
        <v>19</v>
      </c>
      <c r="C28" s="10" t="s">
        <v>24</v>
      </c>
      <c r="D28" s="18" t="s">
        <v>33</v>
      </c>
      <c r="E28" s="11"/>
      <c r="F28" s="11"/>
      <c r="G28" s="11"/>
      <c r="H28" s="11"/>
      <c r="I28" s="11"/>
      <c r="J28" s="11"/>
      <c r="K28" s="13">
        <v>1</v>
      </c>
      <c r="L28" s="14">
        <v>468.75</v>
      </c>
      <c r="M28" s="12">
        <f>ROUND(K28*L28,2)</f>
        <v>468.75</v>
      </c>
    </row>
    <row r="29" spans="1:13" x14ac:dyDescent="0.45">
      <c r="A29" s="10" t="s">
        <v>34</v>
      </c>
      <c r="B29" s="10" t="s">
        <v>23</v>
      </c>
      <c r="C29" s="10" t="s">
        <v>24</v>
      </c>
      <c r="D29" s="18" t="s">
        <v>35</v>
      </c>
      <c r="E29" s="11"/>
      <c r="F29" s="11"/>
      <c r="G29" s="11"/>
      <c r="H29" s="11"/>
      <c r="I29" s="11"/>
      <c r="J29" s="11"/>
      <c r="K29" s="13">
        <v>1</v>
      </c>
      <c r="L29" s="14">
        <v>456</v>
      </c>
      <c r="M29" s="12">
        <f>ROUND(K29*L29,2)</f>
        <v>456</v>
      </c>
    </row>
    <row r="30" spans="1:13" x14ac:dyDescent="0.45">
      <c r="A30" s="10" t="s">
        <v>36</v>
      </c>
      <c r="B30" s="10" t="s">
        <v>37</v>
      </c>
      <c r="C30" s="10" t="s">
        <v>38</v>
      </c>
      <c r="D30" s="18" t="s">
        <v>39</v>
      </c>
      <c r="E30" s="11"/>
      <c r="F30" s="11"/>
      <c r="G30" s="11"/>
      <c r="H30" s="11"/>
      <c r="I30" s="11"/>
      <c r="J30" s="11"/>
      <c r="K30" s="13">
        <v>3</v>
      </c>
      <c r="L30" s="14">
        <v>58</v>
      </c>
      <c r="M30" s="12">
        <f>ROUND(K30*L30,2)</f>
        <v>174</v>
      </c>
    </row>
    <row r="31" spans="1:13" x14ac:dyDescent="0.45">
      <c r="A31" s="10" t="s">
        <v>40</v>
      </c>
      <c r="B31" s="10" t="s">
        <v>37</v>
      </c>
      <c r="C31" s="10" t="s">
        <v>38</v>
      </c>
      <c r="D31" s="18" t="s">
        <v>41</v>
      </c>
      <c r="E31" s="11"/>
      <c r="F31" s="11"/>
      <c r="G31" s="11"/>
      <c r="H31" s="11"/>
      <c r="I31" s="11"/>
      <c r="J31" s="11"/>
      <c r="K31" s="13">
        <v>8</v>
      </c>
      <c r="L31" s="14">
        <v>20.51</v>
      </c>
      <c r="M31" s="12">
        <f>ROUND(K31*L31,2)</f>
        <v>164.08</v>
      </c>
    </row>
    <row r="32" spans="1:13" x14ac:dyDescent="0.45">
      <c r="A32" s="10" t="s">
        <v>42</v>
      </c>
      <c r="B32" s="10" t="s">
        <v>37</v>
      </c>
      <c r="C32" s="10" t="s">
        <v>38</v>
      </c>
      <c r="D32" s="18" t="s">
        <v>43</v>
      </c>
      <c r="E32" s="11"/>
      <c r="F32" s="11"/>
      <c r="G32" s="11"/>
      <c r="H32" s="11"/>
      <c r="I32" s="11"/>
      <c r="J32" s="11"/>
      <c r="K32" s="13">
        <v>2</v>
      </c>
      <c r="L32" s="14">
        <v>18.78</v>
      </c>
      <c r="M32" s="12">
        <f>ROUND(K32*L32,2)</f>
        <v>37.56</v>
      </c>
    </row>
    <row r="33" spans="1:13" x14ac:dyDescent="0.45">
      <c r="A33" s="10" t="s">
        <v>44</v>
      </c>
      <c r="B33" s="10" t="s">
        <v>37</v>
      </c>
      <c r="C33" s="10" t="s">
        <v>38</v>
      </c>
      <c r="D33" s="18" t="s">
        <v>45</v>
      </c>
      <c r="E33" s="11"/>
      <c r="F33" s="11"/>
      <c r="G33" s="11"/>
      <c r="H33" s="11"/>
      <c r="I33" s="11"/>
      <c r="J33" s="11"/>
      <c r="K33" s="13">
        <v>8</v>
      </c>
      <c r="L33" s="14">
        <v>16.18</v>
      </c>
      <c r="M33" s="12">
        <f>ROUND(K33*L33,2)</f>
        <v>129.44</v>
      </c>
    </row>
    <row r="34" spans="1:13" x14ac:dyDescent="0.45">
      <c r="A34" s="10" t="s">
        <v>46</v>
      </c>
      <c r="B34" s="10" t="s">
        <v>47</v>
      </c>
      <c r="C34" s="10" t="s">
        <v>48</v>
      </c>
      <c r="D34" s="18" t="s">
        <v>49</v>
      </c>
      <c r="E34" s="11"/>
      <c r="F34" s="11"/>
      <c r="G34" s="11"/>
      <c r="H34" s="11"/>
      <c r="I34" s="11"/>
      <c r="J34" s="11"/>
      <c r="K34" s="13">
        <v>86.643000000000001</v>
      </c>
      <c r="L34" s="14">
        <v>2</v>
      </c>
      <c r="M34" s="12">
        <f>ROUND(K34*L34,2)</f>
        <v>173.29</v>
      </c>
    </row>
    <row r="35" spans="1:13" x14ac:dyDescent="0.45">
      <c r="A35" s="11"/>
      <c r="B35" s="11"/>
      <c r="C35" s="11"/>
      <c r="D35" s="22"/>
      <c r="E35" s="11"/>
      <c r="F35" s="11"/>
      <c r="G35" s="11"/>
      <c r="H35" s="11"/>
      <c r="I35" s="11"/>
      <c r="J35" s="15" t="s">
        <v>60</v>
      </c>
      <c r="K35" s="14">
        <v>0</v>
      </c>
      <c r="L35" s="16">
        <f>SUM(M22:M34)</f>
        <v>8837.6200000000008</v>
      </c>
      <c r="M35" s="16">
        <f>ROUND(K35*L35,2)</f>
        <v>0</v>
      </c>
    </row>
    <row r="36" spans="1:13" x14ac:dyDescent="0.45">
      <c r="A36" s="17"/>
      <c r="B36" s="17"/>
      <c r="C36" s="17"/>
      <c r="D36" s="23"/>
      <c r="E36" s="17"/>
      <c r="F36" s="17"/>
      <c r="G36" s="17"/>
      <c r="H36" s="17"/>
      <c r="I36" s="17"/>
      <c r="J36" s="17"/>
      <c r="K36" s="17"/>
      <c r="L36" s="17"/>
      <c r="M36" s="17"/>
    </row>
    <row r="37" spans="1:13" x14ac:dyDescent="0.45">
      <c r="A37" s="9" t="s">
        <v>61</v>
      </c>
      <c r="B37" s="10" t="s">
        <v>19</v>
      </c>
      <c r="C37" s="10" t="s">
        <v>17</v>
      </c>
      <c r="D37" s="18" t="s">
        <v>62</v>
      </c>
      <c r="E37" s="11"/>
      <c r="F37" s="11"/>
      <c r="G37" s="11"/>
      <c r="H37" s="11"/>
      <c r="I37" s="11"/>
      <c r="J37" s="11"/>
      <c r="K37" s="12">
        <f>K54</f>
        <v>0</v>
      </c>
      <c r="L37" s="12">
        <f>L54</f>
        <v>14720.98</v>
      </c>
      <c r="M37" s="12">
        <f>M54</f>
        <v>0</v>
      </c>
    </row>
    <row r="38" spans="1:13" ht="304.5" x14ac:dyDescent="0.45">
      <c r="A38" s="11"/>
      <c r="B38" s="11"/>
      <c r="C38" s="11"/>
      <c r="D38" s="18" t="s">
        <v>63</v>
      </c>
      <c r="E38" s="11"/>
      <c r="F38" s="11"/>
      <c r="G38" s="11"/>
      <c r="H38" s="11"/>
      <c r="I38" s="11"/>
      <c r="J38" s="11"/>
      <c r="K38" s="11"/>
      <c r="L38" s="11"/>
      <c r="M38" s="11"/>
    </row>
    <row r="39" spans="1:13" x14ac:dyDescent="0.45">
      <c r="A39" s="10" t="s">
        <v>22</v>
      </c>
      <c r="B39" s="10" t="s">
        <v>23</v>
      </c>
      <c r="C39" s="10" t="s">
        <v>24</v>
      </c>
      <c r="D39" s="18" t="s">
        <v>25</v>
      </c>
      <c r="E39" s="11"/>
      <c r="F39" s="11"/>
      <c r="G39" s="11"/>
      <c r="H39" s="11"/>
      <c r="I39" s="11"/>
      <c r="J39" s="11"/>
      <c r="K39" s="13">
        <v>1</v>
      </c>
      <c r="L39" s="14">
        <v>462</v>
      </c>
      <c r="M39" s="12">
        <f>ROUND(K39*L39,2)</f>
        <v>462</v>
      </c>
    </row>
    <row r="40" spans="1:13" x14ac:dyDescent="0.45">
      <c r="A40" s="10" t="s">
        <v>54</v>
      </c>
      <c r="B40" s="10" t="s">
        <v>23</v>
      </c>
      <c r="C40" s="10" t="s">
        <v>24</v>
      </c>
      <c r="D40" s="18" t="s">
        <v>55</v>
      </c>
      <c r="E40" s="11"/>
      <c r="F40" s="11"/>
      <c r="G40" s="11"/>
      <c r="H40" s="11"/>
      <c r="I40" s="11"/>
      <c r="J40" s="11"/>
      <c r="K40" s="13">
        <v>1</v>
      </c>
      <c r="L40" s="14">
        <v>3937.5</v>
      </c>
      <c r="M40" s="12">
        <f>ROUND(K40*L40,2)</f>
        <v>3937.5</v>
      </c>
    </row>
    <row r="41" spans="1:13" x14ac:dyDescent="0.45">
      <c r="A41" s="10" t="s">
        <v>64</v>
      </c>
      <c r="B41" s="10" t="s">
        <v>23</v>
      </c>
      <c r="C41" s="10" t="s">
        <v>24</v>
      </c>
      <c r="D41" s="18" t="s">
        <v>65</v>
      </c>
      <c r="E41" s="11"/>
      <c r="F41" s="11"/>
      <c r="G41" s="11"/>
      <c r="H41" s="11"/>
      <c r="I41" s="11"/>
      <c r="J41" s="11"/>
      <c r="K41" s="13">
        <v>1</v>
      </c>
      <c r="L41" s="14">
        <v>2743.75</v>
      </c>
      <c r="M41" s="12">
        <f>ROUND(K41*L41,2)</f>
        <v>2743.75</v>
      </c>
    </row>
    <row r="42" spans="1:13" x14ac:dyDescent="0.45">
      <c r="A42" s="10" t="s">
        <v>66</v>
      </c>
      <c r="B42" s="10" t="s">
        <v>23</v>
      </c>
      <c r="C42" s="10" t="s">
        <v>24</v>
      </c>
      <c r="D42" s="18" t="s">
        <v>67</v>
      </c>
      <c r="E42" s="11"/>
      <c r="F42" s="11"/>
      <c r="G42" s="11"/>
      <c r="H42" s="11"/>
      <c r="I42" s="11"/>
      <c r="J42" s="11"/>
      <c r="K42" s="13">
        <v>1</v>
      </c>
      <c r="L42" s="14">
        <v>1739</v>
      </c>
      <c r="M42" s="12">
        <f>ROUND(K42*L42,2)</f>
        <v>1739</v>
      </c>
    </row>
    <row r="43" spans="1:13" x14ac:dyDescent="0.45">
      <c r="A43" s="10" t="s">
        <v>68</v>
      </c>
      <c r="B43" s="10" t="s">
        <v>23</v>
      </c>
      <c r="C43" s="10" t="s">
        <v>24</v>
      </c>
      <c r="D43" s="18" t="s">
        <v>69</v>
      </c>
      <c r="E43" s="11"/>
      <c r="F43" s="11"/>
      <c r="G43" s="11"/>
      <c r="H43" s="11"/>
      <c r="I43" s="11"/>
      <c r="J43" s="11"/>
      <c r="K43" s="13">
        <v>1</v>
      </c>
      <c r="L43" s="14">
        <v>1739</v>
      </c>
      <c r="M43" s="12">
        <f>ROUND(K43*L43,2)</f>
        <v>1739</v>
      </c>
    </row>
    <row r="44" spans="1:13" x14ac:dyDescent="0.45">
      <c r="A44" s="10" t="s">
        <v>58</v>
      </c>
      <c r="B44" s="10" t="s">
        <v>23</v>
      </c>
      <c r="C44" s="10" t="s">
        <v>24</v>
      </c>
      <c r="D44" s="18" t="s">
        <v>59</v>
      </c>
      <c r="E44" s="11"/>
      <c r="F44" s="11"/>
      <c r="G44" s="11"/>
      <c r="H44" s="11"/>
      <c r="I44" s="11"/>
      <c r="J44" s="11"/>
      <c r="K44" s="13">
        <v>1</v>
      </c>
      <c r="L44" s="14">
        <v>262.5</v>
      </c>
      <c r="M44" s="12">
        <f>ROUND(K44*L44,2)</f>
        <v>262.5</v>
      </c>
    </row>
    <row r="45" spans="1:13" x14ac:dyDescent="0.45">
      <c r="A45" s="10" t="s">
        <v>28</v>
      </c>
      <c r="B45" s="10" t="s">
        <v>23</v>
      </c>
      <c r="C45" s="10" t="s">
        <v>24</v>
      </c>
      <c r="D45" s="18" t="s">
        <v>29</v>
      </c>
      <c r="E45" s="11"/>
      <c r="F45" s="11"/>
      <c r="G45" s="11"/>
      <c r="H45" s="11"/>
      <c r="I45" s="11"/>
      <c r="J45" s="11"/>
      <c r="K45" s="13">
        <v>1</v>
      </c>
      <c r="L45" s="14">
        <v>993.75</v>
      </c>
      <c r="M45" s="12">
        <f>ROUND(K45*L45,2)</f>
        <v>993.75</v>
      </c>
    </row>
    <row r="46" spans="1:13" x14ac:dyDescent="0.45">
      <c r="A46" s="10" t="s">
        <v>30</v>
      </c>
      <c r="B46" s="10" t="s">
        <v>19</v>
      </c>
      <c r="C46" s="10" t="s">
        <v>24</v>
      </c>
      <c r="D46" s="18" t="s">
        <v>31</v>
      </c>
      <c r="E46" s="11"/>
      <c r="F46" s="11"/>
      <c r="G46" s="11"/>
      <c r="H46" s="11"/>
      <c r="I46" s="11"/>
      <c r="J46" s="11"/>
      <c r="K46" s="13">
        <v>1</v>
      </c>
      <c r="L46" s="14">
        <v>1125</v>
      </c>
      <c r="M46" s="12">
        <f>ROUND(K46*L46,2)</f>
        <v>1125</v>
      </c>
    </row>
    <row r="47" spans="1:13" x14ac:dyDescent="0.45">
      <c r="A47" s="10" t="s">
        <v>32</v>
      </c>
      <c r="B47" s="10" t="s">
        <v>19</v>
      </c>
      <c r="C47" s="10" t="s">
        <v>24</v>
      </c>
      <c r="D47" s="18" t="s">
        <v>33</v>
      </c>
      <c r="E47" s="11"/>
      <c r="F47" s="11"/>
      <c r="G47" s="11"/>
      <c r="H47" s="11"/>
      <c r="I47" s="11"/>
      <c r="J47" s="11"/>
      <c r="K47" s="13">
        <v>1</v>
      </c>
      <c r="L47" s="14">
        <v>468.75</v>
      </c>
      <c r="M47" s="12">
        <f>ROUND(K47*L47,2)</f>
        <v>468.75</v>
      </c>
    </row>
    <row r="48" spans="1:13" x14ac:dyDescent="0.45">
      <c r="A48" s="10" t="s">
        <v>34</v>
      </c>
      <c r="B48" s="10" t="s">
        <v>23</v>
      </c>
      <c r="C48" s="10" t="s">
        <v>24</v>
      </c>
      <c r="D48" s="18" t="s">
        <v>35</v>
      </c>
      <c r="E48" s="11"/>
      <c r="F48" s="11"/>
      <c r="G48" s="11"/>
      <c r="H48" s="11"/>
      <c r="I48" s="11"/>
      <c r="J48" s="11"/>
      <c r="K48" s="13">
        <v>1</v>
      </c>
      <c r="L48" s="14">
        <v>456</v>
      </c>
      <c r="M48" s="12">
        <f>ROUND(K48*L48,2)</f>
        <v>456</v>
      </c>
    </row>
    <row r="49" spans="1:13" x14ac:dyDescent="0.45">
      <c r="A49" s="10" t="s">
        <v>36</v>
      </c>
      <c r="B49" s="10" t="s">
        <v>37</v>
      </c>
      <c r="C49" s="10" t="s">
        <v>38</v>
      </c>
      <c r="D49" s="18" t="s">
        <v>39</v>
      </c>
      <c r="E49" s="11"/>
      <c r="F49" s="11"/>
      <c r="G49" s="11"/>
      <c r="H49" s="11"/>
      <c r="I49" s="11"/>
      <c r="J49" s="11"/>
      <c r="K49" s="13">
        <v>3</v>
      </c>
      <c r="L49" s="14">
        <v>58</v>
      </c>
      <c r="M49" s="12">
        <f>ROUND(K49*L49,2)</f>
        <v>174</v>
      </c>
    </row>
    <row r="50" spans="1:13" x14ac:dyDescent="0.45">
      <c r="A50" s="10" t="s">
        <v>40</v>
      </c>
      <c r="B50" s="10" t="s">
        <v>37</v>
      </c>
      <c r="C50" s="10" t="s">
        <v>38</v>
      </c>
      <c r="D50" s="18" t="s">
        <v>41</v>
      </c>
      <c r="E50" s="11"/>
      <c r="F50" s="11"/>
      <c r="G50" s="11"/>
      <c r="H50" s="11"/>
      <c r="I50" s="11"/>
      <c r="J50" s="11"/>
      <c r="K50" s="13">
        <v>8</v>
      </c>
      <c r="L50" s="14">
        <v>20.51</v>
      </c>
      <c r="M50" s="12">
        <f>ROUND(K50*L50,2)</f>
        <v>164.08</v>
      </c>
    </row>
    <row r="51" spans="1:13" x14ac:dyDescent="0.45">
      <c r="A51" s="10" t="s">
        <v>42</v>
      </c>
      <c r="B51" s="10" t="s">
        <v>37</v>
      </c>
      <c r="C51" s="10" t="s">
        <v>38</v>
      </c>
      <c r="D51" s="18" t="s">
        <v>43</v>
      </c>
      <c r="E51" s="11"/>
      <c r="F51" s="11"/>
      <c r="G51" s="11"/>
      <c r="H51" s="11"/>
      <c r="I51" s="11"/>
      <c r="J51" s="11"/>
      <c r="K51" s="13">
        <v>2</v>
      </c>
      <c r="L51" s="14">
        <v>18.78</v>
      </c>
      <c r="M51" s="12">
        <f>ROUND(K51*L51,2)</f>
        <v>37.56</v>
      </c>
    </row>
    <row r="52" spans="1:13" x14ac:dyDescent="0.45">
      <c r="A52" s="10" t="s">
        <v>44</v>
      </c>
      <c r="B52" s="10" t="s">
        <v>37</v>
      </c>
      <c r="C52" s="10" t="s">
        <v>38</v>
      </c>
      <c r="D52" s="18" t="s">
        <v>45</v>
      </c>
      <c r="E52" s="11"/>
      <c r="F52" s="11"/>
      <c r="G52" s="11"/>
      <c r="H52" s="11"/>
      <c r="I52" s="11"/>
      <c r="J52" s="11"/>
      <c r="K52" s="13">
        <v>8</v>
      </c>
      <c r="L52" s="14">
        <v>16.18</v>
      </c>
      <c r="M52" s="12">
        <f>ROUND(K52*L52,2)</f>
        <v>129.44</v>
      </c>
    </row>
    <row r="53" spans="1:13" x14ac:dyDescent="0.45">
      <c r="A53" s="10" t="s">
        <v>46</v>
      </c>
      <c r="B53" s="10" t="s">
        <v>47</v>
      </c>
      <c r="C53" s="10" t="s">
        <v>48</v>
      </c>
      <c r="D53" s="18" t="s">
        <v>49</v>
      </c>
      <c r="E53" s="11"/>
      <c r="F53" s="11"/>
      <c r="G53" s="11"/>
      <c r="H53" s="11"/>
      <c r="I53" s="11"/>
      <c r="J53" s="11"/>
      <c r="K53" s="13">
        <v>144.32300000000001</v>
      </c>
      <c r="L53" s="14">
        <v>2</v>
      </c>
      <c r="M53" s="12">
        <f>ROUND(K53*L53,2)</f>
        <v>288.64999999999998</v>
      </c>
    </row>
    <row r="54" spans="1:13" x14ac:dyDescent="0.45">
      <c r="A54" s="11"/>
      <c r="B54" s="11"/>
      <c r="C54" s="11"/>
      <c r="D54" s="22"/>
      <c r="E54" s="11"/>
      <c r="F54" s="11"/>
      <c r="G54" s="11"/>
      <c r="H54" s="11"/>
      <c r="I54" s="11"/>
      <c r="J54" s="15" t="s">
        <v>70</v>
      </c>
      <c r="K54" s="14">
        <v>0</v>
      </c>
      <c r="L54" s="16">
        <f>SUM(M39:M53)</f>
        <v>14720.98</v>
      </c>
      <c r="M54" s="16">
        <f>ROUND(K54*L54,2)</f>
        <v>0</v>
      </c>
    </row>
    <row r="55" spans="1:13" x14ac:dyDescent="0.45">
      <c r="A55" s="17"/>
      <c r="B55" s="17"/>
      <c r="C55" s="17"/>
      <c r="D55" s="23"/>
      <c r="E55" s="17"/>
      <c r="F55" s="17"/>
      <c r="G55" s="17"/>
      <c r="H55" s="17"/>
      <c r="I55" s="17"/>
      <c r="J55" s="17"/>
      <c r="K55" s="17"/>
      <c r="L55" s="17"/>
      <c r="M55" s="17"/>
    </row>
    <row r="56" spans="1:13" x14ac:dyDescent="0.45">
      <c r="A56" s="9" t="s">
        <v>71</v>
      </c>
      <c r="B56" s="10" t="s">
        <v>19</v>
      </c>
      <c r="C56" s="10" t="s">
        <v>17</v>
      </c>
      <c r="D56" s="18" t="s">
        <v>72</v>
      </c>
      <c r="E56" s="11"/>
      <c r="F56" s="11"/>
      <c r="G56" s="11"/>
      <c r="H56" s="11"/>
      <c r="I56" s="11"/>
      <c r="J56" s="11"/>
      <c r="K56" s="12">
        <f>K66</f>
        <v>0</v>
      </c>
      <c r="L56" s="12">
        <f>L66</f>
        <v>19863</v>
      </c>
      <c r="M56" s="12">
        <f>M66</f>
        <v>0</v>
      </c>
    </row>
    <row r="57" spans="1:13" ht="189" x14ac:dyDescent="0.45">
      <c r="A57" s="11"/>
      <c r="B57" s="11"/>
      <c r="C57" s="11"/>
      <c r="D57" s="18" t="s">
        <v>73</v>
      </c>
      <c r="E57" s="11"/>
      <c r="F57" s="11"/>
      <c r="G57" s="11"/>
      <c r="H57" s="11"/>
      <c r="I57" s="11"/>
      <c r="J57" s="11"/>
      <c r="K57" s="11"/>
      <c r="L57" s="11"/>
      <c r="M57" s="11"/>
    </row>
    <row r="58" spans="1:13" x14ac:dyDescent="0.45">
      <c r="A58" s="10" t="s">
        <v>26</v>
      </c>
      <c r="B58" s="10" t="s">
        <v>19</v>
      </c>
      <c r="C58" s="10" t="s">
        <v>24</v>
      </c>
      <c r="D58" s="18" t="s">
        <v>27</v>
      </c>
      <c r="E58" s="11"/>
      <c r="F58" s="11"/>
      <c r="G58" s="11"/>
      <c r="H58" s="11"/>
      <c r="I58" s="11"/>
      <c r="J58" s="11"/>
      <c r="K58" s="13">
        <v>1</v>
      </c>
      <c r="L58" s="14">
        <v>4812.5</v>
      </c>
      <c r="M58" s="12">
        <f>ROUND(K58*L58,2)</f>
        <v>4812.5</v>
      </c>
    </row>
    <row r="59" spans="1:13" x14ac:dyDescent="0.45">
      <c r="A59" s="10" t="s">
        <v>68</v>
      </c>
      <c r="B59" s="10" t="s">
        <v>23</v>
      </c>
      <c r="C59" s="10" t="s">
        <v>24</v>
      </c>
      <c r="D59" s="18" t="s">
        <v>69</v>
      </c>
      <c r="E59" s="11"/>
      <c r="F59" s="11"/>
      <c r="G59" s="11"/>
      <c r="H59" s="11"/>
      <c r="I59" s="11"/>
      <c r="J59" s="11"/>
      <c r="K59" s="13">
        <v>1</v>
      </c>
      <c r="L59" s="14">
        <v>1739</v>
      </c>
      <c r="M59" s="12">
        <f>ROUND(K59*L59,2)</f>
        <v>1739</v>
      </c>
    </row>
    <row r="60" spans="1:13" x14ac:dyDescent="0.45">
      <c r="A60" s="10" t="s">
        <v>66</v>
      </c>
      <c r="B60" s="10" t="s">
        <v>23</v>
      </c>
      <c r="C60" s="10" t="s">
        <v>24</v>
      </c>
      <c r="D60" s="18" t="s">
        <v>67</v>
      </c>
      <c r="E60" s="11"/>
      <c r="F60" s="11"/>
      <c r="G60" s="11"/>
      <c r="H60" s="11"/>
      <c r="I60" s="11"/>
      <c r="J60" s="11"/>
      <c r="K60" s="13">
        <v>1</v>
      </c>
      <c r="L60" s="14">
        <v>1739</v>
      </c>
      <c r="M60" s="12">
        <f>ROUND(K60*L60,2)</f>
        <v>1739</v>
      </c>
    </row>
    <row r="61" spans="1:13" x14ac:dyDescent="0.45">
      <c r="A61" s="10" t="s">
        <v>58</v>
      </c>
      <c r="B61" s="10" t="s">
        <v>23</v>
      </c>
      <c r="C61" s="10" t="s">
        <v>24</v>
      </c>
      <c r="D61" s="18" t="s">
        <v>59</v>
      </c>
      <c r="E61" s="11"/>
      <c r="F61" s="11"/>
      <c r="G61" s="11"/>
      <c r="H61" s="11"/>
      <c r="I61" s="11"/>
      <c r="J61" s="11"/>
      <c r="K61" s="13">
        <v>1</v>
      </c>
      <c r="L61" s="14">
        <v>262.5</v>
      </c>
      <c r="M61" s="12">
        <f>ROUND(K61*L61,2)</f>
        <v>262.5</v>
      </c>
    </row>
    <row r="62" spans="1:13" x14ac:dyDescent="0.45">
      <c r="A62" s="10" t="s">
        <v>56</v>
      </c>
      <c r="B62" s="10" t="s">
        <v>23</v>
      </c>
      <c r="C62" s="10" t="s">
        <v>24</v>
      </c>
      <c r="D62" s="18" t="s">
        <v>57</v>
      </c>
      <c r="E62" s="11"/>
      <c r="F62" s="11"/>
      <c r="G62" s="11"/>
      <c r="H62" s="11"/>
      <c r="I62" s="11"/>
      <c r="J62" s="11"/>
      <c r="K62" s="13">
        <v>1</v>
      </c>
      <c r="L62" s="14">
        <v>191.25</v>
      </c>
      <c r="M62" s="12">
        <f>ROUND(K62*L62,2)</f>
        <v>191.25</v>
      </c>
    </row>
    <row r="63" spans="1:13" x14ac:dyDescent="0.45">
      <c r="A63" s="10" t="s">
        <v>54</v>
      </c>
      <c r="B63" s="10" t="s">
        <v>23</v>
      </c>
      <c r="C63" s="10" t="s">
        <v>24</v>
      </c>
      <c r="D63" s="18" t="s">
        <v>55</v>
      </c>
      <c r="E63" s="11"/>
      <c r="F63" s="11"/>
      <c r="G63" s="11"/>
      <c r="H63" s="11"/>
      <c r="I63" s="11"/>
      <c r="J63" s="11"/>
      <c r="K63" s="13">
        <v>1</v>
      </c>
      <c r="L63" s="14">
        <v>3937.5</v>
      </c>
      <c r="M63" s="12">
        <f>ROUND(K63*L63,2)</f>
        <v>3937.5</v>
      </c>
    </row>
    <row r="64" spans="1:13" x14ac:dyDescent="0.45">
      <c r="A64" s="10" t="s">
        <v>74</v>
      </c>
      <c r="B64" s="10" t="s">
        <v>23</v>
      </c>
      <c r="C64" s="10" t="s">
        <v>24</v>
      </c>
      <c r="D64" s="18" t="s">
        <v>75</v>
      </c>
      <c r="E64" s="11"/>
      <c r="F64" s="11"/>
      <c r="G64" s="11"/>
      <c r="H64" s="11"/>
      <c r="I64" s="11"/>
      <c r="J64" s="11"/>
      <c r="K64" s="13">
        <v>1</v>
      </c>
      <c r="L64" s="14">
        <v>4437.5</v>
      </c>
      <c r="M64" s="12">
        <f>ROUND(K64*L64,2)</f>
        <v>4437.5</v>
      </c>
    </row>
    <row r="65" spans="1:13" x14ac:dyDescent="0.45">
      <c r="A65" s="10" t="s">
        <v>64</v>
      </c>
      <c r="B65" s="10" t="s">
        <v>23</v>
      </c>
      <c r="C65" s="10" t="s">
        <v>24</v>
      </c>
      <c r="D65" s="18" t="s">
        <v>65</v>
      </c>
      <c r="E65" s="11"/>
      <c r="F65" s="11"/>
      <c r="G65" s="11"/>
      <c r="H65" s="11"/>
      <c r="I65" s="11"/>
      <c r="J65" s="11"/>
      <c r="K65" s="13">
        <v>1</v>
      </c>
      <c r="L65" s="14">
        <v>2743.75</v>
      </c>
      <c r="M65" s="12">
        <f>ROUND(K65*L65,2)</f>
        <v>2743.75</v>
      </c>
    </row>
    <row r="66" spans="1:13" x14ac:dyDescent="0.45">
      <c r="A66" s="11"/>
      <c r="B66" s="11"/>
      <c r="C66" s="11"/>
      <c r="D66" s="22"/>
      <c r="E66" s="11"/>
      <c r="F66" s="11"/>
      <c r="G66" s="11"/>
      <c r="H66" s="11"/>
      <c r="I66" s="11"/>
      <c r="J66" s="15" t="s">
        <v>76</v>
      </c>
      <c r="K66" s="14">
        <v>0</v>
      </c>
      <c r="L66" s="16">
        <f>SUM(M58:M65)</f>
        <v>19863</v>
      </c>
      <c r="M66" s="16">
        <f>ROUND(K66*L66,2)</f>
        <v>0</v>
      </c>
    </row>
    <row r="67" spans="1:13" x14ac:dyDescent="0.45">
      <c r="A67" s="17"/>
      <c r="B67" s="17"/>
      <c r="C67" s="17"/>
      <c r="D67" s="23"/>
      <c r="E67" s="17"/>
      <c r="F67" s="17"/>
      <c r="G67" s="17"/>
      <c r="H67" s="17"/>
      <c r="I67" s="17"/>
      <c r="J67" s="17"/>
      <c r="K67" s="17"/>
      <c r="L67" s="17"/>
      <c r="M67" s="17"/>
    </row>
    <row r="68" spans="1:13" x14ac:dyDescent="0.45">
      <c r="A68" s="11"/>
      <c r="B68" s="11"/>
      <c r="C68" s="11"/>
      <c r="D68" s="22"/>
      <c r="E68" s="11"/>
      <c r="F68" s="11"/>
      <c r="G68" s="11"/>
      <c r="H68" s="11"/>
      <c r="I68" s="11"/>
      <c r="J68" s="15" t="s">
        <v>77</v>
      </c>
      <c r="K68" s="19">
        <v>1</v>
      </c>
      <c r="L68" s="14">
        <v>0</v>
      </c>
      <c r="M68" s="16">
        <f>ROUND(K68*L68,2)</f>
        <v>0</v>
      </c>
    </row>
    <row r="69" spans="1:13" x14ac:dyDescent="0.45">
      <c r="A69" s="17"/>
      <c r="B69" s="17"/>
      <c r="C69" s="17"/>
      <c r="D69" s="23"/>
      <c r="E69" s="17"/>
      <c r="F69" s="17"/>
      <c r="G69" s="17"/>
      <c r="H69" s="17"/>
      <c r="I69" s="17"/>
      <c r="J69" s="17"/>
      <c r="K69" s="17"/>
      <c r="L69" s="17"/>
      <c r="M69" s="17"/>
    </row>
    <row r="70" spans="1:13" x14ac:dyDescent="0.45">
      <c r="A70" s="5" t="s">
        <v>78</v>
      </c>
      <c r="B70" s="5" t="s">
        <v>16</v>
      </c>
      <c r="C70" s="5" t="s">
        <v>17</v>
      </c>
      <c r="D70" s="21" t="s">
        <v>79</v>
      </c>
      <c r="E70" s="6"/>
      <c r="F70" s="6"/>
      <c r="G70" s="6"/>
      <c r="H70" s="6"/>
      <c r="I70" s="6"/>
      <c r="J70" s="6"/>
      <c r="K70" s="7">
        <f>K79</f>
        <v>1</v>
      </c>
      <c r="L70" s="8">
        <f>L79</f>
        <v>0</v>
      </c>
      <c r="M70" s="8">
        <f>M79</f>
        <v>0</v>
      </c>
    </row>
    <row r="71" spans="1:13" x14ac:dyDescent="0.45">
      <c r="A71" s="9" t="s">
        <v>80</v>
      </c>
      <c r="B71" s="10" t="s">
        <v>19</v>
      </c>
      <c r="C71" s="10" t="s">
        <v>17</v>
      </c>
      <c r="D71" s="18" t="s">
        <v>79</v>
      </c>
      <c r="E71" s="11"/>
      <c r="F71" s="11"/>
      <c r="G71" s="11"/>
      <c r="H71" s="11"/>
      <c r="I71" s="11"/>
      <c r="J71" s="11"/>
      <c r="K71" s="12">
        <f>K77</f>
        <v>0</v>
      </c>
      <c r="L71" s="12">
        <f>L77</f>
        <v>459.72</v>
      </c>
      <c r="M71" s="12">
        <f>M77</f>
        <v>0</v>
      </c>
    </row>
    <row r="72" spans="1:13" ht="63" x14ac:dyDescent="0.45">
      <c r="A72" s="11"/>
      <c r="B72" s="11"/>
      <c r="C72" s="11"/>
      <c r="D72" s="18" t="s">
        <v>81</v>
      </c>
      <c r="E72" s="11"/>
      <c r="F72" s="11"/>
      <c r="G72" s="11"/>
      <c r="H72" s="11"/>
      <c r="I72" s="11"/>
      <c r="J72" s="11"/>
      <c r="K72" s="11"/>
      <c r="L72" s="11"/>
      <c r="M72" s="11"/>
    </row>
    <row r="73" spans="1:13" x14ac:dyDescent="0.45">
      <c r="A73" s="10" t="s">
        <v>82</v>
      </c>
      <c r="B73" s="10" t="s">
        <v>19</v>
      </c>
      <c r="C73" s="10" t="s">
        <v>17</v>
      </c>
      <c r="D73" s="18" t="s">
        <v>79</v>
      </c>
      <c r="E73" s="11"/>
      <c r="F73" s="11"/>
      <c r="G73" s="11"/>
      <c r="H73" s="11"/>
      <c r="I73" s="11"/>
      <c r="J73" s="11"/>
      <c r="K73" s="13">
        <v>1</v>
      </c>
      <c r="L73" s="14">
        <v>295.63</v>
      </c>
      <c r="M73" s="12">
        <f>ROUND(K73*L73,2)</f>
        <v>295.63</v>
      </c>
    </row>
    <row r="74" spans="1:13" x14ac:dyDescent="0.45">
      <c r="A74" s="10" t="s">
        <v>36</v>
      </c>
      <c r="B74" s="10" t="s">
        <v>37</v>
      </c>
      <c r="C74" s="10" t="s">
        <v>38</v>
      </c>
      <c r="D74" s="18" t="s">
        <v>39</v>
      </c>
      <c r="E74" s="11"/>
      <c r="F74" s="11"/>
      <c r="G74" s="11"/>
      <c r="H74" s="11"/>
      <c r="I74" s="11"/>
      <c r="J74" s="11"/>
      <c r="K74" s="13">
        <v>1</v>
      </c>
      <c r="L74" s="14">
        <v>58</v>
      </c>
      <c r="M74" s="12">
        <f>ROUND(K74*L74,2)</f>
        <v>58</v>
      </c>
    </row>
    <row r="75" spans="1:13" x14ac:dyDescent="0.45">
      <c r="A75" s="10" t="s">
        <v>44</v>
      </c>
      <c r="B75" s="10" t="s">
        <v>37</v>
      </c>
      <c r="C75" s="10" t="s">
        <v>38</v>
      </c>
      <c r="D75" s="18" t="s">
        <v>45</v>
      </c>
      <c r="E75" s="11"/>
      <c r="F75" s="11"/>
      <c r="G75" s="11"/>
      <c r="H75" s="11"/>
      <c r="I75" s="11"/>
      <c r="J75" s="11"/>
      <c r="K75" s="13">
        <v>6</v>
      </c>
      <c r="L75" s="14">
        <v>16.18</v>
      </c>
      <c r="M75" s="12">
        <f>ROUND(K75*L75,2)</f>
        <v>97.08</v>
      </c>
    </row>
    <row r="76" spans="1:13" x14ac:dyDescent="0.45">
      <c r="A76" s="10" t="s">
        <v>46</v>
      </c>
      <c r="B76" s="10" t="s">
        <v>47</v>
      </c>
      <c r="C76" s="10" t="s">
        <v>48</v>
      </c>
      <c r="D76" s="18" t="s">
        <v>49</v>
      </c>
      <c r="E76" s="11"/>
      <c r="F76" s="11"/>
      <c r="G76" s="11"/>
      <c r="H76" s="11"/>
      <c r="I76" s="11"/>
      <c r="J76" s="11"/>
      <c r="K76" s="13">
        <v>4.5069999999999997</v>
      </c>
      <c r="L76" s="14">
        <v>2</v>
      </c>
      <c r="M76" s="12">
        <f>ROUND(K76*L76,2)</f>
        <v>9.01</v>
      </c>
    </row>
    <row r="77" spans="1:13" x14ac:dyDescent="0.45">
      <c r="A77" s="11"/>
      <c r="B77" s="11"/>
      <c r="C77" s="11"/>
      <c r="D77" s="22"/>
      <c r="E77" s="11"/>
      <c r="F77" s="11"/>
      <c r="G77" s="11"/>
      <c r="H77" s="11"/>
      <c r="I77" s="11"/>
      <c r="J77" s="15" t="s">
        <v>83</v>
      </c>
      <c r="K77" s="14">
        <v>0</v>
      </c>
      <c r="L77" s="16">
        <f>SUM(M73:M76)</f>
        <v>459.72</v>
      </c>
      <c r="M77" s="16">
        <f>ROUND(K77*L77,2)</f>
        <v>0</v>
      </c>
    </row>
    <row r="78" spans="1:13" x14ac:dyDescent="0.45">
      <c r="A78" s="17"/>
      <c r="B78" s="17"/>
      <c r="C78" s="17"/>
      <c r="D78" s="23"/>
      <c r="E78" s="17"/>
      <c r="F78" s="17"/>
      <c r="G78" s="17"/>
      <c r="H78" s="17"/>
      <c r="I78" s="17"/>
      <c r="J78" s="17"/>
      <c r="K78" s="17"/>
      <c r="L78" s="17"/>
      <c r="M78" s="17"/>
    </row>
    <row r="79" spans="1:13" x14ac:dyDescent="0.45">
      <c r="A79" s="11"/>
      <c r="B79" s="11"/>
      <c r="C79" s="11"/>
      <c r="D79" s="22"/>
      <c r="E79" s="11"/>
      <c r="F79" s="11"/>
      <c r="G79" s="11"/>
      <c r="H79" s="11"/>
      <c r="I79" s="11"/>
      <c r="J79" s="15" t="s">
        <v>84</v>
      </c>
      <c r="K79" s="19">
        <v>1</v>
      </c>
      <c r="L79" s="14">
        <v>0</v>
      </c>
      <c r="M79" s="16">
        <f>ROUND(K79*L79,2)</f>
        <v>0</v>
      </c>
    </row>
    <row r="80" spans="1:13" x14ac:dyDescent="0.45">
      <c r="A80" s="17"/>
      <c r="B80" s="17"/>
      <c r="C80" s="17"/>
      <c r="D80" s="23"/>
      <c r="E80" s="17"/>
      <c r="F80" s="17"/>
      <c r="G80" s="17"/>
      <c r="H80" s="17"/>
      <c r="I80" s="17"/>
      <c r="J80" s="17"/>
      <c r="K80" s="17"/>
      <c r="L80" s="17"/>
      <c r="M80" s="17"/>
    </row>
    <row r="81" spans="1:13" x14ac:dyDescent="0.45">
      <c r="A81" s="11"/>
      <c r="B81" s="11"/>
      <c r="C81" s="11"/>
      <c r="D81" s="22"/>
      <c r="E81" s="11"/>
      <c r="F81" s="11"/>
      <c r="G81" s="11"/>
      <c r="H81" s="11"/>
      <c r="I81" s="11"/>
      <c r="J81" s="15" t="s">
        <v>85</v>
      </c>
      <c r="K81" s="19">
        <v>1</v>
      </c>
      <c r="L81" s="16">
        <f>M4+M70</f>
        <v>0</v>
      </c>
      <c r="M81" s="16">
        <f>ROUND(K81*L81,2)</f>
        <v>0</v>
      </c>
    </row>
    <row r="82" spans="1:13" x14ac:dyDescent="0.45">
      <c r="A82" s="17"/>
      <c r="B82" s="17"/>
      <c r="C82" s="17"/>
      <c r="D82" s="23"/>
      <c r="E82" s="17"/>
      <c r="F82" s="17"/>
      <c r="G82" s="17"/>
      <c r="H82" s="17"/>
      <c r="I82" s="17"/>
      <c r="J82" s="17"/>
      <c r="K82" s="17"/>
      <c r="L82" s="17"/>
      <c r="M82" s="17"/>
    </row>
  </sheetData>
  <dataValidations count="1">
    <dataValidation type="list" allowBlank="1" showInputMessage="1" showErrorMessage="1" sqref="B4:B82" xr:uid="{807A287A-AF28-43B7-A591-58F973D6B393}">
      <formula1>"Capítulo,Partida,Mano de obra,Maquinaria,Material,Otros,Tarea,"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Bernadaus (Italsan)</dc:creator>
  <cp:lastModifiedBy>Jose Luis Bernadaus (Italsan)</cp:lastModifiedBy>
  <dcterms:created xsi:type="dcterms:W3CDTF">2025-04-22T14:32:19Z</dcterms:created>
  <dcterms:modified xsi:type="dcterms:W3CDTF">2025-04-22T14:33:13Z</dcterms:modified>
</cp:coreProperties>
</file>